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2295" windowWidth="15480" windowHeight="8265" tabRatio="387" activeTab="0"/>
  </bookViews>
  <sheets>
    <sheet name="ход работ" sheetId="1" r:id="rId1"/>
  </sheets>
  <definedNames>
    <definedName name="_xlnm.Print_Titles" localSheetId="0">'ход работ'!$3:$3</definedName>
    <definedName name="_xlnm.Print_Area" localSheetId="0">'ход работ'!$B$1:$K$69</definedName>
  </definedNames>
  <calcPr fullCalcOnLoad="1" fullPrecision="0"/>
</workbook>
</file>

<file path=xl/sharedStrings.xml><?xml version="1.0" encoding="utf-8"?>
<sst xmlns="http://schemas.openxmlformats.org/spreadsheetml/2006/main" count="144" uniqueCount="52">
  <si>
    <t>ХВС</t>
  </si>
  <si>
    <t>Адрес</t>
  </si>
  <si>
    <t>№</t>
  </si>
  <si>
    <t>Итого по дому:</t>
  </si>
  <si>
    <t>Вид работ</t>
  </si>
  <si>
    <t>ЭО</t>
  </si>
  <si>
    <t>Кровля</t>
  </si>
  <si>
    <t>Фасад</t>
  </si>
  <si>
    <t>кан-я</t>
  </si>
  <si>
    <t>№п/п</t>
  </si>
  <si>
    <t>Ген.подрядчик</t>
  </si>
  <si>
    <t>начало работ по графику</t>
  </si>
  <si>
    <t>окончание работ по графику</t>
  </si>
  <si>
    <t>ООО УК "Сервис-Гарант"</t>
  </si>
  <si>
    <t>ЦО</t>
  </si>
  <si>
    <t>% вып.по натур.</t>
  </si>
  <si>
    <t>хвс</t>
  </si>
  <si>
    <t>эо</t>
  </si>
  <si>
    <t>фасад</t>
  </si>
  <si>
    <t>подъезды</t>
  </si>
  <si>
    <t>.</t>
  </si>
  <si>
    <t xml:space="preserve"> </t>
  </si>
  <si>
    <t>ПСД</t>
  </si>
  <si>
    <t>Экспертиза</t>
  </si>
  <si>
    <t>экспертиза</t>
  </si>
  <si>
    <t>кровля</t>
  </si>
  <si>
    <t xml:space="preserve">Дружба, 4  ( 5 этажей,  4 подъезда,  85 квартир) </t>
  </si>
  <si>
    <t>Технадзор</t>
  </si>
  <si>
    <t>Пионерская, 1/12 (  2 этажа,  2 подъезд,  12 квартир)</t>
  </si>
  <si>
    <t>Лифт</t>
  </si>
  <si>
    <t>ООО "Билдстрой" Директор Филиппов Анатолий Александрович тел. 89372822455,прораб Валиев Айрат тел.89274912784, Альберт Халимович (ЭО) 89173909824</t>
  </si>
  <si>
    <t>Ак. Губкина, 39/1 (9 этажей, 4 подъезда,  151 квартира)</t>
  </si>
  <si>
    <t>Информация о проведении капитального ремонта с участием средств Фонда содействия реформированию ЖКХ в 2016 году ООО УК "Сервис-Гарант"</t>
  </si>
  <si>
    <t>ООО "Техно-Кровля" Шамсемухаметов Фанис Нуретдинович тел.8-927-448-41-72 офис-278-62-45; Ирина (ВК,ЦО)-253-07-78; Рашит (кровля)-8 917 276-7024</t>
  </si>
  <si>
    <t>ООО "Татдевелопмент" Ген.директор  Рагимов Азер Шахмар оглы-8 917 -297-48-79; сметчица Галеева Ляля Рустамовна-8-917-228-53-21; Фарид (гл.инж)-8 -917- 889-1023,Мубариз 89172717066</t>
  </si>
  <si>
    <t>ООО "Тахфир" Ген.директор  Бурганов Рифхат Зиннатулович; Зам. директора Аскар -89869318231; Гульнара -89172458987; Александр Иванович (Гл.Инж)-89172399036; Инсаф (ВК, ЦО) -89274067877; Ильдар (кровля)- 89872866290; тел/факс 293-43-91</t>
  </si>
  <si>
    <t>Энергобследование</t>
  </si>
  <si>
    <t>15.06.2016</t>
  </si>
  <si>
    <t>14.08.2016</t>
  </si>
  <si>
    <t>01.04.2016</t>
  </si>
  <si>
    <t>30.04.2016</t>
  </si>
  <si>
    <t>03.06.2016</t>
  </si>
  <si>
    <t>31.08.2016</t>
  </si>
  <si>
    <t xml:space="preserve">Восьмого Марта, 9  ( 5 этажей, 3 подъезда, 60 квартир) </t>
  </si>
  <si>
    <t>Пионерская, 2/10 ( 2 этажа, 2 подъезда,  12 квартир)</t>
  </si>
  <si>
    <t>Космонавтов, 23 ( 2 этажа,  2 подъезда,  16 квартир)</t>
  </si>
  <si>
    <t>ООО ГУП "ТАТлизинг" ул.Фучика,90 - 6 эт. 601  каб. Нач. отдела Пто Филатов Алексей 89872078416, Дмитриев Илья - 89033051848 ,  тел. 8-917-283-46-25 Егоров А.А.; офис-229-85-12,Кирилл тел.96257-84-322,524-71-91</t>
  </si>
  <si>
    <t>гос.комиссия 25.08.2016</t>
  </si>
  <si>
    <t>гос.комиссия 26.08.2016</t>
  </si>
  <si>
    <t>гос.комиссия 07.09.2016</t>
  </si>
  <si>
    <t>гос.комиссия 21.09.2016</t>
  </si>
  <si>
    <t>Сметная  стоимость (руб.)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</si>
</sst>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"/>
    <numFmt numFmtId="181" formatCode="#&quot; &quot;##0.000_ "/>
    <numFmt numFmtId="182" formatCode="#&quot; &quot;##0.00_ "/>
    <numFmt numFmtId="183" formatCode="#&quot; &quot;##0.00&quot; &quot;"/>
    <numFmt numFmtId="184" formatCode="#&quot; &quot;##0&quot; &quot;"/>
    <numFmt numFmtId="185" formatCode="dd\.mm\.yyyy"/>
    <numFmt numFmtId="186" formatCode="#,##0.00_р_."/>
    <numFmt numFmtId="187" formatCode="#,##0_р_."/>
    <numFmt numFmtId="188" formatCode="0.0"/>
    <numFmt numFmtId="189" formatCode="#,##0.000_р_."/>
    <numFmt numFmtId="190" formatCode="#,##0.0000_р_."/>
    <numFmt numFmtId="191" formatCode="#,##0.0_р_."/>
    <numFmt numFmtId="192" formatCode="#,##0.00&quot;р.&quot;"/>
    <numFmt numFmtId="193" formatCode="[$-FC19]d\ mmmm\ yyyy\ &quot;г.&quot;"/>
    <numFmt numFmtId="194" formatCode="mmm/yyyy"/>
    <numFmt numFmtId="195" formatCode="#,##0.00000_р_.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8"/>
      <name val="Times New Roman"/>
      <family val="1"/>
    </font>
    <font>
      <b/>
      <sz val="18"/>
      <color indexed="1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7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b/>
      <sz val="16"/>
      <color theme="1"/>
      <name val="Times New Roman"/>
      <family val="1"/>
    </font>
    <font>
      <sz val="16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u val="single"/>
      <sz val="18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>
      <alignment horizontal="center" vertical="top"/>
      <protection/>
    </xf>
    <xf numFmtId="0" fontId="2" fillId="16" borderId="0">
      <alignment horizontal="center" vertical="center"/>
      <protection/>
    </xf>
    <xf numFmtId="0" fontId="3" fillId="16" borderId="0">
      <alignment horizontal="center" vertical="center"/>
      <protection/>
    </xf>
    <xf numFmtId="0" fontId="4" fillId="16" borderId="0">
      <alignment horizontal="center" vertical="center"/>
      <protection/>
    </xf>
    <xf numFmtId="0" fontId="5" fillId="16" borderId="0">
      <alignment horizontal="center" vertical="center"/>
      <protection/>
    </xf>
    <xf numFmtId="0" fontId="1" fillId="16" borderId="0">
      <alignment horizontal="center" vertical="top"/>
      <protection/>
    </xf>
    <xf numFmtId="0" fontId="6" fillId="16" borderId="0">
      <alignment horizontal="center" vertical="center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1" applyNumberFormat="0" applyAlignment="0" applyProtection="0"/>
    <xf numFmtId="0" fontId="10" fillId="21" borderId="2" applyNumberFormat="0" applyAlignment="0" applyProtection="0"/>
    <xf numFmtId="0" fontId="11" fillId="21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2" borderId="7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186" fontId="27" fillId="0" borderId="0" xfId="0" applyNumberFormat="1" applyFont="1" applyFill="1" applyAlignment="1">
      <alignment horizontal="center" vertical="center"/>
    </xf>
    <xf numFmtId="9" fontId="30" fillId="0" borderId="0" xfId="0" applyNumberFormat="1" applyFont="1" applyFill="1" applyAlignment="1">
      <alignment horizontal="center" vertical="center"/>
    </xf>
    <xf numFmtId="186" fontId="28" fillId="0" borderId="10" xfId="0" applyNumberFormat="1" applyFont="1" applyFill="1" applyBorder="1" applyAlignment="1">
      <alignment horizontal="center"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186" fontId="27" fillId="0" borderId="11" xfId="0" applyNumberFormat="1" applyFont="1" applyFill="1" applyBorder="1" applyAlignment="1">
      <alignment vertical="center"/>
    </xf>
    <xf numFmtId="14" fontId="31" fillId="0" borderId="11" xfId="0" applyNumberFormat="1" applyFont="1" applyFill="1" applyBorder="1" applyAlignment="1">
      <alignment horizontal="center" wrapText="1"/>
    </xf>
    <xf numFmtId="9" fontId="30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/>
    </xf>
    <xf numFmtId="186" fontId="27" fillId="0" borderId="12" xfId="0" applyNumberFormat="1" applyFont="1" applyFill="1" applyBorder="1" applyAlignment="1">
      <alignment vertical="center"/>
    </xf>
    <xf numFmtId="14" fontId="31" fillId="0" borderId="12" xfId="0" applyNumberFormat="1" applyFont="1" applyBorder="1" applyAlignment="1">
      <alignment horizontal="center" wrapText="1"/>
    </xf>
    <xf numFmtId="9" fontId="30" fillId="0" borderId="12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center" vertical="center" wrapText="1"/>
    </xf>
    <xf numFmtId="9" fontId="30" fillId="0" borderId="11" xfId="0" applyNumberFormat="1" applyFont="1" applyFill="1" applyBorder="1" applyAlignment="1">
      <alignment horizontal="center" vertical="center"/>
    </xf>
    <xf numFmtId="14" fontId="31" fillId="0" borderId="12" xfId="0" applyNumberFormat="1" applyFont="1" applyBorder="1" applyAlignment="1">
      <alignment horizontal="center"/>
    </xf>
    <xf numFmtId="9" fontId="30" fillId="0" borderId="12" xfId="0" applyNumberFormat="1" applyFont="1" applyFill="1" applyBorder="1" applyAlignment="1">
      <alignment horizontal="center" vertical="center"/>
    </xf>
    <xf numFmtId="14" fontId="31" fillId="0" borderId="12" xfId="0" applyNumberFormat="1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 vertical="center"/>
    </xf>
    <xf numFmtId="0" fontId="33" fillId="25" borderId="10" xfId="0" applyFont="1" applyFill="1" applyBorder="1" applyAlignment="1">
      <alignment horizontal="left" vertical="center"/>
    </xf>
    <xf numFmtId="186" fontId="33" fillId="25" borderId="10" xfId="0" applyNumberFormat="1" applyFont="1" applyFill="1" applyBorder="1" applyAlignment="1">
      <alignment vertical="center"/>
    </xf>
    <xf numFmtId="9" fontId="33" fillId="25" borderId="10" xfId="0" applyNumberFormat="1" applyFont="1" applyFill="1" applyBorder="1" applyAlignment="1">
      <alignment horizontal="center" vertical="center"/>
    </xf>
    <xf numFmtId="186" fontId="33" fillId="25" borderId="10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4" xfId="0" applyFont="1" applyBorder="1" applyAlignment="1">
      <alignment vertical="center"/>
    </xf>
    <xf numFmtId="186" fontId="34" fillId="0" borderId="0" xfId="0" applyNumberFormat="1" applyFont="1" applyFill="1" applyAlignment="1">
      <alignment vertical="center"/>
    </xf>
    <xf numFmtId="186" fontId="32" fillId="0" borderId="15" xfId="0" applyNumberFormat="1" applyFont="1" applyFill="1" applyBorder="1" applyAlignment="1">
      <alignment horizontal="center" vertical="center" wrapText="1"/>
    </xf>
    <xf numFmtId="186" fontId="34" fillId="0" borderId="16" xfId="0" applyNumberFormat="1" applyFont="1" applyFill="1" applyBorder="1" applyAlignment="1">
      <alignment vertical="center" wrapText="1"/>
    </xf>
    <xf numFmtId="186" fontId="35" fillId="25" borderId="15" xfId="0" applyNumberFormat="1" applyFont="1" applyFill="1" applyBorder="1" applyAlignment="1">
      <alignment vertical="center"/>
    </xf>
    <xf numFmtId="186" fontId="34" fillId="0" borderId="16" xfId="0" applyNumberFormat="1" applyFont="1" applyFill="1" applyBorder="1" applyAlignment="1">
      <alignment vertical="center"/>
    </xf>
    <xf numFmtId="187" fontId="37" fillId="0" borderId="0" xfId="0" applyNumberFormat="1" applyFont="1" applyFill="1" applyAlignment="1">
      <alignment vertical="center"/>
    </xf>
    <xf numFmtId="186" fontId="37" fillId="0" borderId="0" xfId="0" applyNumberFormat="1" applyFont="1" applyFill="1" applyAlignment="1">
      <alignment vertical="center"/>
    </xf>
    <xf numFmtId="186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center" vertical="center" wrapText="1"/>
    </xf>
    <xf numFmtId="186" fontId="37" fillId="0" borderId="0" xfId="0" applyNumberFormat="1" applyFont="1" applyFill="1" applyAlignment="1">
      <alignment horizontal="center" vertical="center"/>
    </xf>
    <xf numFmtId="186" fontId="36" fillId="0" borderId="0" xfId="0" applyNumberFormat="1" applyFont="1" applyFill="1" applyAlignment="1">
      <alignment horizontal="center" vertical="center"/>
    </xf>
    <xf numFmtId="0" fontId="36" fillId="0" borderId="17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187" fontId="36" fillId="0" borderId="0" xfId="0" applyNumberFormat="1" applyFont="1" applyFill="1" applyAlignment="1">
      <alignment horizontal="center" vertical="center" wrapText="1"/>
    </xf>
    <xf numFmtId="186" fontId="36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186" fontId="36" fillId="0" borderId="0" xfId="0" applyNumberFormat="1" applyFont="1" applyFill="1" applyAlignment="1">
      <alignment vertical="center"/>
    </xf>
    <xf numFmtId="186" fontId="36" fillId="0" borderId="0" xfId="0" applyNumberFormat="1" applyFont="1" applyFill="1" applyAlignment="1">
      <alignment horizontal="right" vertical="center"/>
    </xf>
    <xf numFmtId="187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187" fontId="38" fillId="0" borderId="0" xfId="0" applyNumberFormat="1" applyFont="1" applyFill="1" applyAlignment="1">
      <alignment vertical="center"/>
    </xf>
    <xf numFmtId="186" fontId="38" fillId="0" borderId="0" xfId="0" applyNumberFormat="1" applyFont="1" applyFill="1" applyAlignment="1">
      <alignment vertical="center"/>
    </xf>
    <xf numFmtId="186" fontId="38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186" fontId="39" fillId="25" borderId="10" xfId="0" applyNumberFormat="1" applyFont="1" applyFill="1" applyBorder="1" applyAlignment="1">
      <alignment horizontal="center" vertical="center" wrapText="1"/>
    </xf>
    <xf numFmtId="187" fontId="39" fillId="0" borderId="0" xfId="0" applyNumberFormat="1" applyFont="1" applyFill="1" applyAlignment="1">
      <alignment vertical="center"/>
    </xf>
    <xf numFmtId="186" fontId="39" fillId="0" borderId="0" xfId="0" applyNumberFormat="1" applyFont="1" applyFill="1" applyAlignment="1">
      <alignment vertical="center"/>
    </xf>
    <xf numFmtId="186" fontId="39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14" fontId="31" fillId="0" borderId="19" xfId="0" applyNumberFormat="1" applyFont="1" applyFill="1" applyBorder="1" applyAlignment="1">
      <alignment horizontal="center"/>
    </xf>
    <xf numFmtId="14" fontId="31" fillId="0" borderId="13" xfId="0" applyNumberFormat="1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top"/>
    </xf>
    <xf numFmtId="186" fontId="27" fillId="0" borderId="21" xfId="0" applyNumberFormat="1" applyFont="1" applyFill="1" applyBorder="1" applyAlignment="1">
      <alignment vertical="center"/>
    </xf>
    <xf numFmtId="14" fontId="31" fillId="0" borderId="21" xfId="0" applyNumberFormat="1" applyFont="1" applyBorder="1" applyAlignment="1">
      <alignment horizontal="center" wrapText="1"/>
    </xf>
    <xf numFmtId="9" fontId="30" fillId="0" borderId="21" xfId="0" applyNumberFormat="1" applyFont="1" applyFill="1" applyBorder="1" applyAlignment="1">
      <alignment horizontal="center" vertical="center" wrapText="1"/>
    </xf>
    <xf numFmtId="186" fontId="34" fillId="0" borderId="22" xfId="0" applyNumberFormat="1" applyFont="1" applyFill="1" applyBorder="1" applyAlignment="1">
      <alignment vertical="center" wrapText="1"/>
    </xf>
    <xf numFmtId="0" fontId="27" fillId="0" borderId="23" xfId="0" applyFont="1" applyFill="1" applyBorder="1" applyAlignment="1">
      <alignment horizontal="left" vertical="center" wrapText="1"/>
    </xf>
    <xf numFmtId="186" fontId="27" fillId="0" borderId="13" xfId="0" applyNumberFormat="1" applyFont="1" applyFill="1" applyBorder="1" applyAlignment="1">
      <alignment vertical="center"/>
    </xf>
    <xf numFmtId="9" fontId="30" fillId="0" borderId="13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26" borderId="12" xfId="0" applyFont="1" applyFill="1" applyBorder="1" applyAlignment="1">
      <alignment horizontal="left" vertical="center"/>
    </xf>
    <xf numFmtId="186" fontId="27" fillId="26" borderId="12" xfId="0" applyNumberFormat="1" applyFont="1" applyFill="1" applyBorder="1" applyAlignment="1">
      <alignment vertical="center"/>
    </xf>
    <xf numFmtId="9" fontId="30" fillId="26" borderId="1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/>
    </xf>
    <xf numFmtId="187" fontId="46" fillId="0" borderId="0" xfId="0" applyNumberFormat="1" applyFont="1" applyFill="1" applyAlignment="1">
      <alignment vertical="center"/>
    </xf>
    <xf numFmtId="186" fontId="46" fillId="0" borderId="0" xfId="0" applyNumberFormat="1" applyFont="1" applyFill="1" applyAlignment="1">
      <alignment vertical="center"/>
    </xf>
    <xf numFmtId="186" fontId="46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top"/>
    </xf>
    <xf numFmtId="186" fontId="32" fillId="26" borderId="12" xfId="0" applyNumberFormat="1" applyFont="1" applyFill="1" applyBorder="1" applyAlignment="1">
      <alignment vertical="center"/>
    </xf>
    <xf numFmtId="186" fontId="34" fillId="26" borderId="12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186" fontId="34" fillId="26" borderId="12" xfId="0" applyNumberFormat="1" applyFont="1" applyFill="1" applyBorder="1" applyAlignment="1">
      <alignment vertical="center" wrapText="1"/>
    </xf>
    <xf numFmtId="49" fontId="27" fillId="26" borderId="12" xfId="0" applyNumberFormat="1" applyFont="1" applyFill="1" applyBorder="1" applyAlignment="1">
      <alignment horizontal="center" vertical="center"/>
    </xf>
    <xf numFmtId="0" fontId="47" fillId="26" borderId="21" xfId="0" applyFont="1" applyFill="1" applyBorder="1" applyAlignment="1">
      <alignment horizontal="center" vertical="center" wrapText="1"/>
    </xf>
    <xf numFmtId="186" fontId="27" fillId="0" borderId="24" xfId="0" applyNumberFormat="1" applyFont="1" applyFill="1" applyBorder="1" applyAlignment="1">
      <alignment vertical="center"/>
    </xf>
    <xf numFmtId="186" fontId="27" fillId="0" borderId="21" xfId="0" applyNumberFormat="1" applyFont="1" applyFill="1" applyBorder="1" applyAlignment="1">
      <alignment horizontal="center" vertical="center"/>
    </xf>
    <xf numFmtId="186" fontId="27" fillId="0" borderId="24" xfId="0" applyNumberFormat="1" applyFont="1" applyFill="1" applyBorder="1" applyAlignment="1">
      <alignment horizontal="center" vertical="center"/>
    </xf>
    <xf numFmtId="9" fontId="30" fillId="0" borderId="24" xfId="0" applyNumberFormat="1" applyFont="1" applyFill="1" applyBorder="1" applyAlignment="1">
      <alignment horizontal="center" vertical="center"/>
    </xf>
    <xf numFmtId="186" fontId="34" fillId="0" borderId="25" xfId="0" applyNumberFormat="1" applyFont="1" applyFill="1" applyBorder="1" applyAlignment="1">
      <alignment vertical="center"/>
    </xf>
    <xf numFmtId="0" fontId="27" fillId="26" borderId="13" xfId="0" applyFont="1" applyFill="1" applyBorder="1" applyAlignment="1">
      <alignment horizontal="left" vertical="center"/>
    </xf>
    <xf numFmtId="186" fontId="27" fillId="26" borderId="13" xfId="0" applyNumberFormat="1" applyFont="1" applyFill="1" applyBorder="1" applyAlignment="1">
      <alignment vertical="center"/>
    </xf>
    <xf numFmtId="49" fontId="27" fillId="26" borderId="13" xfId="0" applyNumberFormat="1" applyFont="1" applyFill="1" applyBorder="1" applyAlignment="1">
      <alignment horizontal="center" vertical="center"/>
    </xf>
    <xf numFmtId="9" fontId="30" fillId="26" borderId="13" xfId="0" applyNumberFormat="1" applyFont="1" applyFill="1" applyBorder="1" applyAlignment="1">
      <alignment horizontal="center" vertical="center"/>
    </xf>
    <xf numFmtId="186" fontId="34" fillId="26" borderId="13" xfId="0" applyNumberFormat="1" applyFont="1" applyFill="1" applyBorder="1" applyAlignment="1">
      <alignment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left" vertical="center"/>
    </xf>
    <xf numFmtId="186" fontId="48" fillId="27" borderId="10" xfId="0" applyNumberFormat="1" applyFont="1" applyFill="1" applyBorder="1" applyAlignment="1">
      <alignment vertical="center"/>
    </xf>
    <xf numFmtId="186" fontId="48" fillId="27" borderId="10" xfId="0" applyNumberFormat="1" applyFont="1" applyFill="1" applyBorder="1" applyAlignment="1">
      <alignment horizontal="center" vertical="center"/>
    </xf>
    <xf numFmtId="186" fontId="49" fillId="27" borderId="15" xfId="0" applyNumberFormat="1" applyFont="1" applyFill="1" applyBorder="1" applyAlignment="1">
      <alignment vertical="center"/>
    </xf>
    <xf numFmtId="0" fontId="27" fillId="26" borderId="24" xfId="0" applyFont="1" applyFill="1" applyBorder="1" applyAlignment="1">
      <alignment horizontal="left" vertical="center" wrapText="1"/>
    </xf>
    <xf numFmtId="186" fontId="27" fillId="26" borderId="24" xfId="0" applyNumberFormat="1" applyFont="1" applyFill="1" applyBorder="1" applyAlignment="1">
      <alignment vertical="center"/>
    </xf>
    <xf numFmtId="49" fontId="27" fillId="26" borderId="24" xfId="0" applyNumberFormat="1" applyFont="1" applyFill="1" applyBorder="1" applyAlignment="1">
      <alignment horizontal="center" vertical="center"/>
    </xf>
    <xf numFmtId="9" fontId="30" fillId="26" borderId="24" xfId="0" applyNumberFormat="1" applyFont="1" applyFill="1" applyBorder="1" applyAlignment="1">
      <alignment horizontal="center" vertical="center"/>
    </xf>
    <xf numFmtId="186" fontId="32" fillId="26" borderId="24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6" fillId="27" borderId="18" xfId="0" applyFont="1" applyFill="1" applyBorder="1" applyAlignment="1">
      <alignment horizontal="center" vertical="top"/>
    </xf>
    <xf numFmtId="0" fontId="36" fillId="27" borderId="10" xfId="0" applyFont="1" applyFill="1" applyBorder="1" applyAlignment="1">
      <alignment horizontal="center" vertical="top"/>
    </xf>
    <xf numFmtId="0" fontId="36" fillId="27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left" vertical="center"/>
    </xf>
    <xf numFmtId="186" fontId="28" fillId="27" borderId="10" xfId="0" applyNumberFormat="1" applyFont="1" applyFill="1" applyBorder="1" applyAlignment="1">
      <alignment vertical="center"/>
    </xf>
    <xf numFmtId="186" fontId="28" fillId="27" borderId="10" xfId="0" applyNumberFormat="1" applyFont="1" applyFill="1" applyBorder="1" applyAlignment="1">
      <alignment horizontal="center" vertical="center"/>
    </xf>
    <xf numFmtId="9" fontId="29" fillId="27" borderId="10" xfId="0" applyNumberFormat="1" applyFont="1" applyFill="1" applyBorder="1" applyAlignment="1">
      <alignment horizontal="center" vertical="center"/>
    </xf>
    <xf numFmtId="186" fontId="32" fillId="27" borderId="15" xfId="0" applyNumberFormat="1" applyFont="1" applyFill="1" applyBorder="1" applyAlignment="1">
      <alignment vertical="center"/>
    </xf>
    <xf numFmtId="186" fontId="34" fillId="26" borderId="24" xfId="0" applyNumberFormat="1" applyFont="1" applyFill="1" applyBorder="1" applyAlignment="1">
      <alignment vertical="center"/>
    </xf>
    <xf numFmtId="49" fontId="28" fillId="27" borderId="10" xfId="0" applyNumberFormat="1" applyFont="1" applyFill="1" applyBorder="1" applyAlignment="1">
      <alignment horizontal="center" vertical="center"/>
    </xf>
    <xf numFmtId="186" fontId="50" fillId="26" borderId="0" xfId="0" applyNumberFormat="1" applyFont="1" applyFill="1" applyAlignment="1">
      <alignment horizontal="right" vertical="center"/>
    </xf>
    <xf numFmtId="9" fontId="48" fillId="27" borderId="19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top"/>
    </xf>
    <xf numFmtId="0" fontId="37" fillId="0" borderId="21" xfId="0" applyFont="1" applyFill="1" applyBorder="1" applyAlignment="1">
      <alignment horizontal="center" vertical="top" wrapText="1"/>
    </xf>
    <xf numFmtId="0" fontId="37" fillId="26" borderId="21" xfId="0" applyFont="1" applyFill="1" applyBorder="1" applyAlignment="1">
      <alignment horizontal="center" vertical="center" wrapText="1"/>
    </xf>
    <xf numFmtId="186" fontId="37" fillId="0" borderId="19" xfId="0" applyNumberFormat="1" applyFont="1" applyFill="1" applyBorder="1" applyAlignment="1">
      <alignment horizontal="center" vertical="center" wrapText="1"/>
    </xf>
    <xf numFmtId="186" fontId="37" fillId="0" borderId="21" xfId="0" applyNumberFormat="1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top"/>
    </xf>
    <xf numFmtId="0" fontId="37" fillId="0" borderId="12" xfId="0" applyFont="1" applyFill="1" applyBorder="1" applyAlignment="1">
      <alignment horizontal="center" vertical="top"/>
    </xf>
    <xf numFmtId="0" fontId="37" fillId="0" borderId="24" xfId="0" applyFont="1" applyFill="1" applyBorder="1" applyAlignment="1">
      <alignment horizontal="center" vertical="top"/>
    </xf>
    <xf numFmtId="0" fontId="37" fillId="0" borderId="13" xfId="0" applyFont="1" applyFill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37" fillId="0" borderId="21" xfId="0" applyFont="1" applyBorder="1" applyAlignment="1">
      <alignment/>
    </xf>
    <xf numFmtId="0" fontId="37" fillId="0" borderId="13" xfId="0" applyFont="1" applyBorder="1" applyAlignment="1">
      <alignment/>
    </xf>
    <xf numFmtId="0" fontId="46" fillId="27" borderId="18" xfId="0" applyFont="1" applyFill="1" applyBorder="1" applyAlignment="1">
      <alignment horizontal="center" vertical="top"/>
    </xf>
    <xf numFmtId="0" fontId="46" fillId="27" borderId="10" xfId="0" applyFont="1" applyFill="1" applyBorder="1" applyAlignment="1">
      <alignment horizontal="center" vertical="top"/>
    </xf>
    <xf numFmtId="0" fontId="37" fillId="0" borderId="2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top"/>
    </xf>
    <xf numFmtId="0" fontId="37" fillId="0" borderId="27" xfId="0" applyFont="1" applyFill="1" applyBorder="1" applyAlignment="1">
      <alignment horizontal="center" vertical="top"/>
    </xf>
    <xf numFmtId="0" fontId="37" fillId="0" borderId="28" xfId="0" applyFont="1" applyFill="1" applyBorder="1" applyAlignment="1">
      <alignment horizontal="center" vertical="top"/>
    </xf>
    <xf numFmtId="0" fontId="37" fillId="0" borderId="29" xfId="0" applyFont="1" applyFill="1" applyBorder="1" applyAlignment="1">
      <alignment horizontal="center" vertical="top"/>
    </xf>
    <xf numFmtId="0" fontId="37" fillId="0" borderId="30" xfId="0" applyFont="1" applyFill="1" applyBorder="1" applyAlignment="1">
      <alignment horizontal="center" vertical="top"/>
    </xf>
    <xf numFmtId="0" fontId="39" fillId="27" borderId="18" xfId="0" applyFont="1" applyFill="1" applyBorder="1" applyAlignment="1">
      <alignment horizontal="center" vertical="top"/>
    </xf>
    <xf numFmtId="0" fontId="39" fillId="27" borderId="10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0" fontId="37" fillId="0" borderId="19" xfId="0" applyFont="1" applyFill="1" applyBorder="1" applyAlignment="1">
      <alignment horizontal="center" vertical="top"/>
    </xf>
    <xf numFmtId="0" fontId="40" fillId="0" borderId="21" xfId="0" applyFont="1" applyBorder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37" fillId="0" borderId="19" xfId="0" applyFont="1" applyFill="1" applyBorder="1" applyAlignment="1">
      <alignment horizontal="left" vertical="top" wrapText="1"/>
    </xf>
    <xf numFmtId="0" fontId="37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6" xfId="0" applyFont="1" applyBorder="1" applyAlignment="1">
      <alignment/>
    </xf>
    <xf numFmtId="0" fontId="37" fillId="0" borderId="24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center" vertical="top"/>
    </xf>
    <xf numFmtId="0" fontId="36" fillId="0" borderId="31" xfId="0" applyFont="1" applyFill="1" applyBorder="1" applyAlignment="1">
      <alignment horizontal="center" vertical="top"/>
    </xf>
    <xf numFmtId="0" fontId="36" fillId="0" borderId="32" xfId="0" applyFont="1" applyFill="1" applyBorder="1" applyAlignment="1">
      <alignment horizontal="center" vertical="top"/>
    </xf>
    <xf numFmtId="0" fontId="36" fillId="0" borderId="33" xfId="0" applyFont="1" applyFill="1" applyBorder="1" applyAlignment="1">
      <alignment horizontal="center" vertical="top"/>
    </xf>
    <xf numFmtId="186" fontId="37" fillId="0" borderId="11" xfId="0" applyNumberFormat="1" applyFont="1" applyFill="1" applyBorder="1" applyAlignment="1">
      <alignment horizontal="center" vertical="center" wrapText="1"/>
    </xf>
    <xf numFmtId="186" fontId="37" fillId="0" borderId="13" xfId="0" applyNumberFormat="1" applyFont="1" applyFill="1" applyBorder="1" applyAlignment="1">
      <alignment horizontal="center" vertical="center" wrapText="1"/>
    </xf>
    <xf numFmtId="186" fontId="37" fillId="0" borderId="12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T69"/>
  <sheetViews>
    <sheetView tabSelected="1" view="pageBreakPreview" zoomScale="66" zoomScaleNormal="75" zoomScaleSheetLayoutView="66" zoomScalePageLayoutView="0" workbookViewId="0" topLeftCell="A1">
      <pane xSplit="3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J9" sqref="J9"/>
    </sheetView>
  </sheetViews>
  <sheetFormatPr defaultColWidth="9.00390625" defaultRowHeight="12.75" outlineLevelCol="1"/>
  <cols>
    <col min="1" max="1" width="4.625" style="37" hidden="1" customWidth="1" outlineLevel="1"/>
    <col min="2" max="2" width="3.875" style="37" customWidth="1" collapsed="1"/>
    <col min="3" max="3" width="36.875" style="38" customWidth="1"/>
    <col min="4" max="4" width="47.75390625" style="39" customWidth="1"/>
    <col min="5" max="5" width="20.00390625" style="2" customWidth="1"/>
    <col min="6" max="6" width="22.875" style="3" customWidth="1"/>
    <col min="7" max="7" width="16.00390625" style="3" customWidth="1"/>
    <col min="8" max="8" width="14.375" style="3" customWidth="1"/>
    <col min="9" max="9" width="10.00390625" style="4" customWidth="1"/>
    <col min="10" max="10" width="93.875" style="28" customWidth="1"/>
    <col min="11" max="11" width="9.125" style="33" customWidth="1"/>
    <col min="12" max="12" width="9.125" style="34" customWidth="1"/>
    <col min="13" max="13" width="9.125" style="35" customWidth="1"/>
    <col min="14" max="14" width="9.125" style="33" customWidth="1"/>
    <col min="15" max="16" width="9.125" style="34" customWidth="1"/>
    <col min="17" max="17" width="9.125" style="33" customWidth="1"/>
    <col min="18" max="19" width="9.125" style="34" customWidth="1"/>
    <col min="20" max="20" width="9.125" style="35" customWidth="1"/>
    <col min="21" max="16384" width="9.125" style="36" customWidth="1"/>
  </cols>
  <sheetData>
    <row r="1" spans="1:10" ht="20.25">
      <c r="A1" s="155" t="s">
        <v>32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8:10" ht="19.5" customHeight="1" thickBot="1">
      <c r="H2" s="21"/>
      <c r="I2" s="4" t="s">
        <v>20</v>
      </c>
      <c r="J2" s="118"/>
    </row>
    <row r="3" spans="1:20" s="47" customFormat="1" ht="75.75" thickBot="1">
      <c r="A3" s="42" t="s">
        <v>9</v>
      </c>
      <c r="B3" s="43" t="s">
        <v>2</v>
      </c>
      <c r="C3" s="44" t="s">
        <v>1</v>
      </c>
      <c r="D3" s="44" t="s">
        <v>10</v>
      </c>
      <c r="E3" s="1" t="s">
        <v>4</v>
      </c>
      <c r="F3" s="5" t="s">
        <v>51</v>
      </c>
      <c r="G3" s="5" t="s">
        <v>11</v>
      </c>
      <c r="H3" s="5" t="s">
        <v>12</v>
      </c>
      <c r="I3" s="6" t="s">
        <v>15</v>
      </c>
      <c r="J3" s="29" t="s">
        <v>21</v>
      </c>
      <c r="K3" s="45"/>
      <c r="L3" s="46"/>
      <c r="M3" s="46"/>
      <c r="N3" s="45"/>
      <c r="O3" s="46"/>
      <c r="P3" s="46"/>
      <c r="Q3" s="45"/>
      <c r="R3" s="46"/>
      <c r="S3" s="46"/>
      <c r="T3" s="46"/>
    </row>
    <row r="4" spans="1:20" s="51" customFormat="1" ht="21" thickBot="1">
      <c r="A4" s="156" t="s">
        <v>13</v>
      </c>
      <c r="B4" s="157"/>
      <c r="C4" s="157"/>
      <c r="D4" s="157"/>
      <c r="E4" s="157"/>
      <c r="F4" s="157"/>
      <c r="G4" s="157"/>
      <c r="H4" s="157"/>
      <c r="I4" s="157"/>
      <c r="J4" s="158"/>
      <c r="K4" s="48"/>
      <c r="L4" s="49"/>
      <c r="M4" s="50"/>
      <c r="N4" s="48"/>
      <c r="O4" s="48"/>
      <c r="P4" s="50"/>
      <c r="Q4" s="48"/>
      <c r="R4" s="48"/>
      <c r="S4" s="49"/>
      <c r="T4" s="41"/>
    </row>
    <row r="5" spans="1:20" ht="21" customHeight="1">
      <c r="A5" s="139">
        <v>56</v>
      </c>
      <c r="B5" s="147">
        <v>1</v>
      </c>
      <c r="C5" s="150" t="s">
        <v>26</v>
      </c>
      <c r="D5" s="123" t="s">
        <v>30</v>
      </c>
      <c r="E5" s="7" t="s">
        <v>14</v>
      </c>
      <c r="F5" s="8">
        <v>4442014.07</v>
      </c>
      <c r="G5" s="9">
        <v>42536</v>
      </c>
      <c r="H5" s="9">
        <v>42596</v>
      </c>
      <c r="I5" s="10">
        <v>1</v>
      </c>
      <c r="J5" s="30" t="s">
        <v>48</v>
      </c>
      <c r="K5" s="34"/>
      <c r="L5" s="35"/>
      <c r="M5" s="33"/>
      <c r="N5" s="34"/>
      <c r="P5" s="33"/>
      <c r="Q5" s="34"/>
      <c r="S5" s="35"/>
      <c r="T5" s="40"/>
    </row>
    <row r="6" spans="1:10" ht="23.25" customHeight="1">
      <c r="A6" s="140"/>
      <c r="B6" s="120"/>
      <c r="C6" s="151"/>
      <c r="D6" s="124"/>
      <c r="E6" s="11" t="s">
        <v>8</v>
      </c>
      <c r="F6" s="12">
        <v>743357.82</v>
      </c>
      <c r="G6" s="13">
        <v>42536</v>
      </c>
      <c r="H6" s="13">
        <v>42596</v>
      </c>
      <c r="I6" s="15">
        <v>1</v>
      </c>
      <c r="J6" s="30" t="s">
        <v>48</v>
      </c>
    </row>
    <row r="7" spans="1:10" ht="29.25" customHeight="1">
      <c r="A7" s="140"/>
      <c r="B7" s="120"/>
      <c r="C7" s="151"/>
      <c r="D7" s="124"/>
      <c r="E7" s="11" t="s">
        <v>5</v>
      </c>
      <c r="F7" s="12">
        <v>792773.54</v>
      </c>
      <c r="G7" s="13">
        <v>42536</v>
      </c>
      <c r="H7" s="13">
        <v>42596</v>
      </c>
      <c r="I7" s="14">
        <v>1</v>
      </c>
      <c r="J7" s="30" t="s">
        <v>48</v>
      </c>
    </row>
    <row r="8" spans="1:10" ht="34.5" customHeight="1">
      <c r="A8" s="140"/>
      <c r="B8" s="120"/>
      <c r="C8" s="151"/>
      <c r="D8" s="124"/>
      <c r="E8" s="11" t="s">
        <v>6</v>
      </c>
      <c r="F8" s="12">
        <v>5344175.94</v>
      </c>
      <c r="G8" s="13">
        <v>42536</v>
      </c>
      <c r="H8" s="13">
        <v>42596</v>
      </c>
      <c r="I8" s="14">
        <v>1</v>
      </c>
      <c r="J8" s="30" t="s">
        <v>48</v>
      </c>
    </row>
    <row r="9" spans="1:20" s="55" customFormat="1" ht="24.75" customHeight="1">
      <c r="A9" s="141"/>
      <c r="B9" s="120"/>
      <c r="C9" s="151"/>
      <c r="D9" s="124"/>
      <c r="E9" s="27" t="s">
        <v>0</v>
      </c>
      <c r="F9" s="12">
        <v>480110.98</v>
      </c>
      <c r="G9" s="13">
        <v>42536</v>
      </c>
      <c r="H9" s="13">
        <v>42596</v>
      </c>
      <c r="I9" s="16">
        <v>1</v>
      </c>
      <c r="J9" s="30" t="s">
        <v>48</v>
      </c>
      <c r="K9" s="52"/>
      <c r="L9" s="53"/>
      <c r="M9" s="54"/>
      <c r="N9" s="52"/>
      <c r="O9" s="53"/>
      <c r="P9" s="53"/>
      <c r="Q9" s="52"/>
      <c r="R9" s="53"/>
      <c r="S9" s="53"/>
      <c r="T9" s="54"/>
    </row>
    <row r="10" spans="1:10" ht="23.25" customHeight="1">
      <c r="A10" s="141"/>
      <c r="B10" s="120"/>
      <c r="C10" s="151"/>
      <c r="D10" s="124"/>
      <c r="E10" s="26" t="s">
        <v>7</v>
      </c>
      <c r="F10" s="12">
        <v>2281422.88</v>
      </c>
      <c r="G10" s="13">
        <v>42536</v>
      </c>
      <c r="H10" s="13">
        <v>42596</v>
      </c>
      <c r="I10" s="16">
        <v>1</v>
      </c>
      <c r="J10" s="30" t="s">
        <v>48</v>
      </c>
    </row>
    <row r="11" spans="1:10" ht="30.75" customHeight="1">
      <c r="A11" s="63"/>
      <c r="B11" s="120"/>
      <c r="C11" s="151"/>
      <c r="D11" s="124"/>
      <c r="E11" s="26" t="s">
        <v>19</v>
      </c>
      <c r="F11" s="12">
        <v>633632.07</v>
      </c>
      <c r="G11" s="13">
        <v>42536</v>
      </c>
      <c r="H11" s="13">
        <v>42596</v>
      </c>
      <c r="I11" s="16">
        <v>1</v>
      </c>
      <c r="J11" s="30" t="s">
        <v>48</v>
      </c>
    </row>
    <row r="12" spans="1:10" ht="21.75" customHeight="1">
      <c r="A12" s="63"/>
      <c r="B12" s="148"/>
      <c r="C12" s="152"/>
      <c r="D12" s="125"/>
      <c r="E12" s="11" t="s">
        <v>22</v>
      </c>
      <c r="F12" s="12">
        <v>436118.9</v>
      </c>
      <c r="G12" s="13"/>
      <c r="H12" s="13"/>
      <c r="I12" s="14"/>
      <c r="J12" s="30"/>
    </row>
    <row r="13" spans="1:10" ht="26.25" customHeight="1">
      <c r="A13" s="63"/>
      <c r="B13" s="148"/>
      <c r="C13" s="152"/>
      <c r="D13" s="125"/>
      <c r="E13" s="11" t="s">
        <v>27</v>
      </c>
      <c r="F13" s="12">
        <v>147174.87</v>
      </c>
      <c r="G13" s="13"/>
      <c r="H13" s="13"/>
      <c r="I13" s="14"/>
      <c r="J13" s="30"/>
    </row>
    <row r="14" spans="1:10" ht="24" customHeight="1">
      <c r="A14" s="63"/>
      <c r="B14" s="148"/>
      <c r="C14" s="152"/>
      <c r="D14" s="125"/>
      <c r="E14" s="11" t="s">
        <v>36</v>
      </c>
      <c r="F14" s="12">
        <v>35872.2</v>
      </c>
      <c r="G14" s="62">
        <v>42613</v>
      </c>
      <c r="H14" s="62">
        <v>42724</v>
      </c>
      <c r="I14" s="14"/>
      <c r="J14" s="30"/>
    </row>
    <row r="15" spans="1:10" ht="21.75" customHeight="1" thickBot="1">
      <c r="A15" s="63"/>
      <c r="B15" s="149"/>
      <c r="C15" s="153"/>
      <c r="D15" s="126"/>
      <c r="E15" s="68" t="s">
        <v>23</v>
      </c>
      <c r="F15" s="64">
        <v>10000</v>
      </c>
      <c r="G15" s="65"/>
      <c r="H15" s="65"/>
      <c r="I15" s="66"/>
      <c r="J15" s="67"/>
    </row>
    <row r="16" spans="1:20" s="60" customFormat="1" ht="23.25" thickBot="1">
      <c r="A16" s="143" t="s">
        <v>3</v>
      </c>
      <c r="B16" s="144"/>
      <c r="C16" s="144"/>
      <c r="D16" s="56"/>
      <c r="E16" s="22"/>
      <c r="F16" s="23">
        <f>F5+F6+F7+F8+F9+F10+F11+F12+F15+F13+F14</f>
        <v>15346653.27</v>
      </c>
      <c r="G16" s="25"/>
      <c r="H16" s="25"/>
      <c r="I16" s="24">
        <f>(I5+I6+I7+I8+I9+I10+I11)/7</f>
        <v>1</v>
      </c>
      <c r="J16" s="31"/>
      <c r="K16" s="57"/>
      <c r="L16" s="58"/>
      <c r="M16" s="59"/>
      <c r="N16" s="57"/>
      <c r="O16" s="58"/>
      <c r="P16" s="58"/>
      <c r="Q16" s="57"/>
      <c r="R16" s="58"/>
      <c r="S16" s="58"/>
      <c r="T16" s="59"/>
    </row>
    <row r="17" spans="1:20" ht="27" customHeight="1">
      <c r="A17" s="142">
        <v>57</v>
      </c>
      <c r="B17" s="138">
        <v>2</v>
      </c>
      <c r="C17" s="145" t="s">
        <v>45</v>
      </c>
      <c r="D17" s="159" t="s">
        <v>30</v>
      </c>
      <c r="E17" s="7" t="s">
        <v>14</v>
      </c>
      <c r="F17" s="8">
        <v>972765.86</v>
      </c>
      <c r="G17" s="13">
        <v>42536</v>
      </c>
      <c r="H17" s="13">
        <v>42596</v>
      </c>
      <c r="I17" s="17">
        <v>1</v>
      </c>
      <c r="J17" s="30" t="s">
        <v>48</v>
      </c>
      <c r="K17" s="34"/>
      <c r="L17" s="35"/>
      <c r="M17" s="33"/>
      <c r="N17" s="34"/>
      <c r="P17" s="33"/>
      <c r="Q17" s="34"/>
      <c r="S17" s="35"/>
      <c r="T17" s="40"/>
    </row>
    <row r="18" spans="1:20" ht="22.5" customHeight="1">
      <c r="A18" s="142"/>
      <c r="B18" s="127"/>
      <c r="C18" s="162"/>
      <c r="D18" s="160"/>
      <c r="E18" s="11" t="s">
        <v>8</v>
      </c>
      <c r="F18" s="69">
        <v>250694.47</v>
      </c>
      <c r="G18" s="13">
        <v>42536</v>
      </c>
      <c r="H18" s="13">
        <v>42596</v>
      </c>
      <c r="I18" s="70">
        <v>1</v>
      </c>
      <c r="J18" s="30" t="s">
        <v>48</v>
      </c>
      <c r="K18" s="34"/>
      <c r="L18" s="35"/>
      <c r="M18" s="33"/>
      <c r="N18" s="34"/>
      <c r="P18" s="33"/>
      <c r="Q18" s="34"/>
      <c r="S18" s="35"/>
      <c r="T18" s="40"/>
    </row>
    <row r="19" spans="1:20" ht="21.75" customHeight="1">
      <c r="A19" s="142"/>
      <c r="B19" s="127"/>
      <c r="C19" s="162"/>
      <c r="D19" s="160"/>
      <c r="E19" s="11" t="s">
        <v>5</v>
      </c>
      <c r="F19" s="69">
        <v>231720.01</v>
      </c>
      <c r="G19" s="13">
        <v>42536</v>
      </c>
      <c r="H19" s="13">
        <v>42596</v>
      </c>
      <c r="I19" s="70">
        <v>1</v>
      </c>
      <c r="J19" s="30" t="s">
        <v>48</v>
      </c>
      <c r="K19" s="34"/>
      <c r="L19" s="35"/>
      <c r="M19" s="33"/>
      <c r="N19" s="34"/>
      <c r="P19" s="33"/>
      <c r="Q19" s="34"/>
      <c r="S19" s="35"/>
      <c r="T19" s="40"/>
    </row>
    <row r="20" spans="1:20" ht="30.75" customHeight="1">
      <c r="A20" s="142"/>
      <c r="B20" s="127"/>
      <c r="C20" s="162"/>
      <c r="D20" s="160"/>
      <c r="E20" s="11" t="s">
        <v>6</v>
      </c>
      <c r="F20" s="69">
        <v>2646910.3</v>
      </c>
      <c r="G20" s="13">
        <v>42536</v>
      </c>
      <c r="H20" s="13">
        <v>42596</v>
      </c>
      <c r="I20" s="70">
        <v>1</v>
      </c>
      <c r="J20" s="30" t="s">
        <v>48</v>
      </c>
      <c r="K20" s="34"/>
      <c r="L20" s="35"/>
      <c r="M20" s="33"/>
      <c r="N20" s="34"/>
      <c r="P20" s="33"/>
      <c r="Q20" s="34"/>
      <c r="S20" s="35"/>
      <c r="T20" s="40"/>
    </row>
    <row r="21" spans="1:20" ht="29.25" customHeight="1">
      <c r="A21" s="142"/>
      <c r="B21" s="127"/>
      <c r="C21" s="162"/>
      <c r="D21" s="160"/>
      <c r="E21" s="27" t="s">
        <v>0</v>
      </c>
      <c r="F21" s="69">
        <v>170106.48</v>
      </c>
      <c r="G21" s="13">
        <v>42536</v>
      </c>
      <c r="H21" s="13">
        <v>42596</v>
      </c>
      <c r="I21" s="70">
        <v>1</v>
      </c>
      <c r="J21" s="30" t="s">
        <v>48</v>
      </c>
      <c r="K21" s="34"/>
      <c r="L21" s="35"/>
      <c r="M21" s="33"/>
      <c r="N21" s="34"/>
      <c r="P21" s="33"/>
      <c r="Q21" s="34"/>
      <c r="S21" s="35"/>
      <c r="T21" s="40"/>
    </row>
    <row r="22" spans="1:20" ht="36.75" customHeight="1">
      <c r="A22" s="142"/>
      <c r="B22" s="127"/>
      <c r="C22" s="162"/>
      <c r="D22" s="160"/>
      <c r="E22" s="26" t="s">
        <v>7</v>
      </c>
      <c r="F22" s="69">
        <v>830886.82</v>
      </c>
      <c r="G22" s="13">
        <v>42536</v>
      </c>
      <c r="H22" s="13">
        <v>42596</v>
      </c>
      <c r="I22" s="70">
        <v>1</v>
      </c>
      <c r="J22" s="30" t="s">
        <v>48</v>
      </c>
      <c r="K22" s="34"/>
      <c r="L22" s="35"/>
      <c r="M22" s="33"/>
      <c r="N22" s="34"/>
      <c r="P22" s="33"/>
      <c r="Q22" s="34"/>
      <c r="S22" s="35"/>
      <c r="T22" s="40"/>
    </row>
    <row r="23" spans="1:20" ht="24" customHeight="1">
      <c r="A23" s="142"/>
      <c r="B23" s="127"/>
      <c r="C23" s="162"/>
      <c r="D23" s="160"/>
      <c r="E23" s="26" t="s">
        <v>19</v>
      </c>
      <c r="F23" s="69">
        <v>128458.19</v>
      </c>
      <c r="G23" s="13">
        <v>42536</v>
      </c>
      <c r="H23" s="13">
        <v>42596</v>
      </c>
      <c r="I23" s="70">
        <v>1</v>
      </c>
      <c r="J23" s="30" t="s">
        <v>48</v>
      </c>
      <c r="K23" s="34"/>
      <c r="L23" s="35"/>
      <c r="M23" s="33"/>
      <c r="N23" s="34"/>
      <c r="P23" s="33"/>
      <c r="Q23" s="34"/>
      <c r="S23" s="35"/>
      <c r="T23" s="40"/>
    </row>
    <row r="24" spans="1:10" ht="26.25" customHeight="1">
      <c r="A24" s="140"/>
      <c r="B24" s="128"/>
      <c r="C24" s="146"/>
      <c r="D24" s="161"/>
      <c r="E24" s="11" t="s">
        <v>36</v>
      </c>
      <c r="F24" s="12">
        <v>6374.16</v>
      </c>
      <c r="G24" s="62">
        <v>42613</v>
      </c>
      <c r="H24" s="62">
        <v>42724</v>
      </c>
      <c r="I24" s="19"/>
      <c r="J24" s="30"/>
    </row>
    <row r="25" spans="1:10" ht="23.25" customHeight="1">
      <c r="A25" s="140"/>
      <c r="B25" s="128"/>
      <c r="C25" s="146"/>
      <c r="D25" s="161"/>
      <c r="E25" s="11" t="s">
        <v>27</v>
      </c>
      <c r="F25" s="12">
        <v>52315.42</v>
      </c>
      <c r="G25" s="18"/>
      <c r="H25" s="18"/>
      <c r="I25" s="19"/>
      <c r="J25" s="30"/>
    </row>
    <row r="26" spans="1:10" ht="25.5" customHeight="1">
      <c r="A26" s="140"/>
      <c r="B26" s="128"/>
      <c r="C26" s="146"/>
      <c r="D26" s="161"/>
      <c r="E26" s="11" t="s">
        <v>22</v>
      </c>
      <c r="F26" s="12">
        <v>161322.65</v>
      </c>
      <c r="G26" s="18"/>
      <c r="H26" s="18"/>
      <c r="I26" s="19"/>
      <c r="J26" s="30"/>
    </row>
    <row r="27" spans="1:10" ht="25.5" customHeight="1" thickBot="1">
      <c r="A27" s="141"/>
      <c r="B27" s="128"/>
      <c r="C27" s="146"/>
      <c r="D27" s="161"/>
      <c r="E27" s="71" t="s">
        <v>24</v>
      </c>
      <c r="F27" s="12">
        <v>10000</v>
      </c>
      <c r="G27" s="18"/>
      <c r="H27" s="18"/>
      <c r="I27" s="19"/>
      <c r="J27" s="30"/>
    </row>
    <row r="28" spans="1:20" s="51" customFormat="1" ht="23.25" thickBot="1">
      <c r="A28" s="143" t="s">
        <v>3</v>
      </c>
      <c r="B28" s="144"/>
      <c r="C28" s="144"/>
      <c r="D28" s="56"/>
      <c r="E28" s="22"/>
      <c r="F28" s="23">
        <f>F17+F18+F19+F20+F21+F22+F23+F24+F26+F27+F25</f>
        <v>5461554.36</v>
      </c>
      <c r="G28" s="25"/>
      <c r="H28" s="25"/>
      <c r="I28" s="24">
        <f>(I17+I18+I19+I20+I21+I22+I23)/7</f>
        <v>1</v>
      </c>
      <c r="J28" s="31"/>
      <c r="K28" s="50"/>
      <c r="L28" s="48"/>
      <c r="M28" s="49"/>
      <c r="N28" s="50"/>
      <c r="O28" s="48"/>
      <c r="P28" s="48"/>
      <c r="Q28" s="50"/>
      <c r="R28" s="48"/>
      <c r="S28" s="48"/>
      <c r="T28" s="49"/>
    </row>
    <row r="29" spans="1:20" ht="27" customHeight="1">
      <c r="A29" s="142">
        <v>58</v>
      </c>
      <c r="B29" s="138">
        <v>3</v>
      </c>
      <c r="C29" s="145" t="s">
        <v>43</v>
      </c>
      <c r="D29" s="123" t="s">
        <v>33</v>
      </c>
      <c r="E29" s="7" t="s">
        <v>14</v>
      </c>
      <c r="F29" s="8">
        <v>3909730.96</v>
      </c>
      <c r="G29" s="61">
        <v>42536</v>
      </c>
      <c r="H29" s="61">
        <v>42596</v>
      </c>
      <c r="I29" s="17">
        <v>1</v>
      </c>
      <c r="J29" s="30" t="s">
        <v>47</v>
      </c>
      <c r="K29" s="34"/>
      <c r="L29" s="35"/>
      <c r="M29" s="33"/>
      <c r="N29" s="34"/>
      <c r="P29" s="33"/>
      <c r="Q29" s="34"/>
      <c r="S29" s="35"/>
      <c r="T29" s="40"/>
    </row>
    <row r="30" spans="1:10" ht="26.25" customHeight="1">
      <c r="A30" s="140"/>
      <c r="B30" s="128"/>
      <c r="C30" s="146"/>
      <c r="D30" s="133"/>
      <c r="E30" s="11" t="s">
        <v>8</v>
      </c>
      <c r="F30" s="12">
        <v>493071.65</v>
      </c>
      <c r="G30" s="20">
        <v>42536</v>
      </c>
      <c r="H30" s="20">
        <v>42596</v>
      </c>
      <c r="I30" s="19">
        <v>1</v>
      </c>
      <c r="J30" s="30" t="s">
        <v>47</v>
      </c>
    </row>
    <row r="31" spans="1:10" ht="32.25" customHeight="1">
      <c r="A31" s="140"/>
      <c r="B31" s="128"/>
      <c r="C31" s="146"/>
      <c r="D31" s="133"/>
      <c r="E31" s="11" t="s">
        <v>5</v>
      </c>
      <c r="F31" s="12">
        <v>555289.43</v>
      </c>
      <c r="G31" s="20">
        <v>42522</v>
      </c>
      <c r="H31" s="20">
        <v>42582</v>
      </c>
      <c r="I31" s="19">
        <v>1</v>
      </c>
      <c r="J31" s="30" t="s">
        <v>47</v>
      </c>
    </row>
    <row r="32" spans="1:10" ht="22.5" customHeight="1">
      <c r="A32" s="140"/>
      <c r="B32" s="128"/>
      <c r="C32" s="146"/>
      <c r="D32" s="133"/>
      <c r="E32" s="11" t="s">
        <v>6</v>
      </c>
      <c r="F32" s="12">
        <v>4565285.1</v>
      </c>
      <c r="G32" s="20">
        <v>42536</v>
      </c>
      <c r="H32" s="20">
        <v>42596</v>
      </c>
      <c r="I32" s="19">
        <v>1</v>
      </c>
      <c r="J32" s="30" t="s">
        <v>47</v>
      </c>
    </row>
    <row r="33" spans="1:10" ht="27" customHeight="1">
      <c r="A33" s="140"/>
      <c r="B33" s="128"/>
      <c r="C33" s="146"/>
      <c r="D33" s="133"/>
      <c r="E33" s="27" t="s">
        <v>0</v>
      </c>
      <c r="F33" s="12">
        <v>322300.23</v>
      </c>
      <c r="G33" s="20">
        <v>42536</v>
      </c>
      <c r="H33" s="20">
        <v>42596</v>
      </c>
      <c r="I33" s="19">
        <v>1</v>
      </c>
      <c r="J33" s="30" t="s">
        <v>47</v>
      </c>
    </row>
    <row r="34" spans="1:10" ht="30" customHeight="1">
      <c r="A34" s="140"/>
      <c r="B34" s="128"/>
      <c r="C34" s="146"/>
      <c r="D34" s="133"/>
      <c r="E34" s="26" t="s">
        <v>7</v>
      </c>
      <c r="F34" s="12">
        <v>1916476.29</v>
      </c>
      <c r="G34" s="20">
        <v>42536</v>
      </c>
      <c r="H34" s="20">
        <v>42596</v>
      </c>
      <c r="I34" s="19">
        <v>1</v>
      </c>
      <c r="J34" s="30" t="s">
        <v>47</v>
      </c>
    </row>
    <row r="35" spans="1:10" ht="35.25" customHeight="1">
      <c r="A35" s="140"/>
      <c r="B35" s="128"/>
      <c r="C35" s="146"/>
      <c r="D35" s="133"/>
      <c r="E35" s="26" t="s">
        <v>19</v>
      </c>
      <c r="F35" s="12">
        <v>472726.86</v>
      </c>
      <c r="G35" s="20">
        <v>42536</v>
      </c>
      <c r="H35" s="20">
        <v>42596</v>
      </c>
      <c r="I35" s="19">
        <v>1</v>
      </c>
      <c r="J35" s="30" t="s">
        <v>47</v>
      </c>
    </row>
    <row r="36" spans="1:10" ht="22.5" customHeight="1">
      <c r="A36" s="141"/>
      <c r="B36" s="128"/>
      <c r="C36" s="146"/>
      <c r="D36" s="133"/>
      <c r="E36" s="11" t="s">
        <v>36</v>
      </c>
      <c r="F36" s="12">
        <v>24453</v>
      </c>
      <c r="G36" s="62">
        <v>42613</v>
      </c>
      <c r="H36" s="62">
        <v>42724</v>
      </c>
      <c r="I36" s="19"/>
      <c r="J36" s="30"/>
    </row>
    <row r="37" spans="1:10" ht="22.5" customHeight="1">
      <c r="A37" s="141"/>
      <c r="B37" s="128"/>
      <c r="C37" s="146"/>
      <c r="D37" s="133"/>
      <c r="E37" s="11" t="s">
        <v>27</v>
      </c>
      <c r="F37" s="12">
        <v>122348.81</v>
      </c>
      <c r="G37" s="62"/>
      <c r="H37" s="62"/>
      <c r="I37" s="19"/>
      <c r="J37" s="30"/>
    </row>
    <row r="38" spans="1:10" ht="22.5" customHeight="1">
      <c r="A38" s="141"/>
      <c r="B38" s="128"/>
      <c r="C38" s="146"/>
      <c r="D38" s="133"/>
      <c r="E38" s="11" t="s">
        <v>22</v>
      </c>
      <c r="F38" s="12">
        <v>384699.13</v>
      </c>
      <c r="G38" s="62"/>
      <c r="H38" s="62"/>
      <c r="I38" s="19"/>
      <c r="J38" s="30"/>
    </row>
    <row r="39" spans="1:10" ht="18.75" customHeight="1" thickBot="1">
      <c r="A39" s="141"/>
      <c r="B39" s="128"/>
      <c r="C39" s="146"/>
      <c r="D39" s="134"/>
      <c r="E39" s="68" t="s">
        <v>23</v>
      </c>
      <c r="F39" s="12">
        <v>10000</v>
      </c>
      <c r="G39" s="18"/>
      <c r="H39" s="18"/>
      <c r="I39" s="19"/>
      <c r="J39" s="30"/>
    </row>
    <row r="40" spans="1:20" s="51" customFormat="1" ht="23.25" thickBot="1">
      <c r="A40" s="143" t="s">
        <v>3</v>
      </c>
      <c r="B40" s="144"/>
      <c r="C40" s="144"/>
      <c r="D40" s="56"/>
      <c r="E40" s="22"/>
      <c r="F40" s="23">
        <f>F29+F30+F31+F32+F33+F34+F35+F38+F39+F36+F37</f>
        <v>12776381.46</v>
      </c>
      <c r="G40" s="25"/>
      <c r="H40" s="25"/>
      <c r="I40" s="24">
        <f>(I29+I30+I31+I32+I33+I34+I35)/7</f>
        <v>1</v>
      </c>
      <c r="J40" s="31"/>
      <c r="K40" s="50"/>
      <c r="L40" s="48"/>
      <c r="M40" s="49"/>
      <c r="N40" s="50"/>
      <c r="O40" s="48"/>
      <c r="P40" s="48"/>
      <c r="Q40" s="50"/>
      <c r="R40" s="48"/>
      <c r="S40" s="48"/>
      <c r="T40" s="49"/>
    </row>
    <row r="41" spans="1:10" ht="28.5" customHeight="1">
      <c r="A41" s="139">
        <v>59</v>
      </c>
      <c r="B41" s="138">
        <v>4</v>
      </c>
      <c r="C41" s="145" t="s">
        <v>28</v>
      </c>
      <c r="D41" s="123" t="s">
        <v>35</v>
      </c>
      <c r="E41" s="7" t="s">
        <v>14</v>
      </c>
      <c r="F41" s="8">
        <v>755307.56</v>
      </c>
      <c r="G41" s="61">
        <v>42552</v>
      </c>
      <c r="H41" s="61">
        <v>42597</v>
      </c>
      <c r="I41" s="17">
        <v>1</v>
      </c>
      <c r="J41" s="30" t="s">
        <v>49</v>
      </c>
    </row>
    <row r="42" spans="1:10" ht="36" customHeight="1">
      <c r="A42" s="140"/>
      <c r="B42" s="128"/>
      <c r="C42" s="146"/>
      <c r="D42" s="137"/>
      <c r="E42" s="11" t="s">
        <v>8</v>
      </c>
      <c r="F42" s="12">
        <v>197157.95</v>
      </c>
      <c r="G42" s="20">
        <v>42551</v>
      </c>
      <c r="H42" s="20">
        <v>42597</v>
      </c>
      <c r="I42" s="19">
        <v>1</v>
      </c>
      <c r="J42" s="30" t="s">
        <v>49</v>
      </c>
    </row>
    <row r="43" spans="1:10" ht="27" customHeight="1">
      <c r="A43" s="140"/>
      <c r="B43" s="128"/>
      <c r="C43" s="146"/>
      <c r="D43" s="137"/>
      <c r="E43" s="11" t="s">
        <v>5</v>
      </c>
      <c r="F43" s="12">
        <v>186189.18</v>
      </c>
      <c r="G43" s="20">
        <v>42536</v>
      </c>
      <c r="H43" s="20">
        <v>42597</v>
      </c>
      <c r="I43" s="19">
        <v>1</v>
      </c>
      <c r="J43" s="30" t="s">
        <v>49</v>
      </c>
    </row>
    <row r="44" spans="1:10" ht="30.75" customHeight="1">
      <c r="A44" s="140"/>
      <c r="B44" s="128"/>
      <c r="C44" s="146"/>
      <c r="D44" s="137"/>
      <c r="E44" s="11" t="s">
        <v>6</v>
      </c>
      <c r="F44" s="12">
        <v>2586334.12</v>
      </c>
      <c r="G44" s="20">
        <v>42536</v>
      </c>
      <c r="H44" s="20">
        <v>42597</v>
      </c>
      <c r="I44" s="19">
        <v>1</v>
      </c>
      <c r="J44" s="30" t="s">
        <v>49</v>
      </c>
    </row>
    <row r="45" spans="1:10" ht="24" customHeight="1">
      <c r="A45" s="140"/>
      <c r="B45" s="128"/>
      <c r="C45" s="146"/>
      <c r="D45" s="137"/>
      <c r="E45" s="27" t="s">
        <v>0</v>
      </c>
      <c r="F45" s="12">
        <v>130938.83</v>
      </c>
      <c r="G45" s="20">
        <v>42557</v>
      </c>
      <c r="H45" s="20">
        <v>42597</v>
      </c>
      <c r="I45" s="19">
        <v>1</v>
      </c>
      <c r="J45" s="30" t="s">
        <v>49</v>
      </c>
    </row>
    <row r="46" spans="1:10" ht="36" customHeight="1">
      <c r="A46" s="140"/>
      <c r="B46" s="128"/>
      <c r="C46" s="146"/>
      <c r="D46" s="137"/>
      <c r="E46" s="26" t="s">
        <v>7</v>
      </c>
      <c r="F46" s="12">
        <v>1034617.47</v>
      </c>
      <c r="G46" s="20">
        <v>42536</v>
      </c>
      <c r="H46" s="20">
        <v>42597</v>
      </c>
      <c r="I46" s="19">
        <v>1</v>
      </c>
      <c r="J46" s="30" t="s">
        <v>49</v>
      </c>
    </row>
    <row r="47" spans="1:10" ht="42" customHeight="1">
      <c r="A47" s="140"/>
      <c r="B47" s="128"/>
      <c r="C47" s="146"/>
      <c r="D47" s="137"/>
      <c r="E47" s="26" t="s">
        <v>19</v>
      </c>
      <c r="F47" s="12">
        <v>161494.3</v>
      </c>
      <c r="G47" s="20">
        <v>42536</v>
      </c>
      <c r="H47" s="20">
        <v>42597</v>
      </c>
      <c r="I47" s="19">
        <v>1</v>
      </c>
      <c r="J47" s="30" t="s">
        <v>49</v>
      </c>
    </row>
    <row r="48" spans="1:10" ht="24" customHeight="1">
      <c r="A48" s="140"/>
      <c r="B48" s="128"/>
      <c r="C48" s="146"/>
      <c r="D48" s="137"/>
      <c r="E48" s="11" t="s">
        <v>36</v>
      </c>
      <c r="F48" s="12">
        <v>5761.08</v>
      </c>
      <c r="G48" s="62">
        <v>42613</v>
      </c>
      <c r="H48" s="62">
        <v>42724</v>
      </c>
      <c r="I48" s="19"/>
      <c r="J48" s="30"/>
    </row>
    <row r="49" spans="1:10" ht="24" customHeight="1">
      <c r="A49" s="140"/>
      <c r="B49" s="128"/>
      <c r="C49" s="146"/>
      <c r="D49" s="137"/>
      <c r="E49" s="11" t="s">
        <v>27</v>
      </c>
      <c r="F49" s="12">
        <v>50520.39</v>
      </c>
      <c r="G49" s="62"/>
      <c r="H49" s="62"/>
      <c r="I49" s="19"/>
      <c r="J49" s="30"/>
    </row>
    <row r="50" spans="1:10" ht="24" customHeight="1">
      <c r="A50" s="140"/>
      <c r="B50" s="128"/>
      <c r="C50" s="146"/>
      <c r="D50" s="137"/>
      <c r="E50" s="11" t="s">
        <v>22</v>
      </c>
      <c r="F50" s="12">
        <v>154664.68</v>
      </c>
      <c r="G50" s="62"/>
      <c r="H50" s="62"/>
      <c r="I50" s="19"/>
      <c r="J50" s="32"/>
    </row>
    <row r="51" spans="1:10" ht="27" customHeight="1" thickBot="1">
      <c r="A51" s="141"/>
      <c r="B51" s="129"/>
      <c r="C51" s="154"/>
      <c r="D51" s="137"/>
      <c r="E51" s="68" t="s">
        <v>23</v>
      </c>
      <c r="F51" s="87">
        <v>10000</v>
      </c>
      <c r="G51" s="88"/>
      <c r="H51" s="89"/>
      <c r="I51" s="90"/>
      <c r="J51" s="91"/>
    </row>
    <row r="52" spans="1:20" s="79" customFormat="1" ht="23.25" thickBot="1">
      <c r="A52" s="135" t="s">
        <v>3</v>
      </c>
      <c r="B52" s="136"/>
      <c r="C52" s="136"/>
      <c r="D52" s="97"/>
      <c r="E52" s="98"/>
      <c r="F52" s="99">
        <f>F41+F42+F43+F44+F45+F46+F47+F50+F51+F48+F49</f>
        <v>5272985.56</v>
      </c>
      <c r="G52" s="100"/>
      <c r="H52" s="100"/>
      <c r="I52" s="119">
        <f>(I41+I42+I43+I44+I45+I46+I47)/7</f>
        <v>1</v>
      </c>
      <c r="J52" s="101"/>
      <c r="K52" s="76"/>
      <c r="L52" s="77"/>
      <c r="M52" s="78"/>
      <c r="N52" s="76"/>
      <c r="O52" s="77"/>
      <c r="P52" s="77"/>
      <c r="Q52" s="76"/>
      <c r="R52" s="77"/>
      <c r="S52" s="77"/>
      <c r="T52" s="78"/>
    </row>
    <row r="53" spans="1:20" s="51" customFormat="1" ht="26.25" customHeight="1">
      <c r="A53" s="75"/>
      <c r="B53" s="127">
        <v>5</v>
      </c>
      <c r="C53" s="130" t="s">
        <v>44</v>
      </c>
      <c r="D53" s="124" t="s">
        <v>34</v>
      </c>
      <c r="E53" s="92" t="s">
        <v>14</v>
      </c>
      <c r="F53" s="93">
        <v>755307.56</v>
      </c>
      <c r="G53" s="94" t="s">
        <v>37</v>
      </c>
      <c r="H53" s="94" t="s">
        <v>38</v>
      </c>
      <c r="I53" s="19">
        <v>1</v>
      </c>
      <c r="J53" s="30" t="s">
        <v>48</v>
      </c>
      <c r="K53" s="50"/>
      <c r="L53" s="48"/>
      <c r="M53" s="49"/>
      <c r="N53" s="50"/>
      <c r="O53" s="48"/>
      <c r="P53" s="48"/>
      <c r="Q53" s="50"/>
      <c r="R53" s="48"/>
      <c r="S53" s="48"/>
      <c r="T53" s="49"/>
    </row>
    <row r="54" spans="1:20" s="51" customFormat="1" ht="23.25">
      <c r="A54" s="75"/>
      <c r="B54" s="128"/>
      <c r="C54" s="131"/>
      <c r="D54" s="133"/>
      <c r="E54" s="72" t="s">
        <v>8</v>
      </c>
      <c r="F54" s="73">
        <v>191212.58</v>
      </c>
      <c r="G54" s="85" t="s">
        <v>37</v>
      </c>
      <c r="H54" s="85" t="s">
        <v>38</v>
      </c>
      <c r="I54" s="19">
        <v>1</v>
      </c>
      <c r="J54" s="30" t="s">
        <v>48</v>
      </c>
      <c r="K54" s="50"/>
      <c r="L54" s="48"/>
      <c r="M54" s="49"/>
      <c r="N54" s="50"/>
      <c r="O54" s="48"/>
      <c r="P54" s="48"/>
      <c r="Q54" s="50"/>
      <c r="R54" s="48"/>
      <c r="S54" s="48"/>
      <c r="T54" s="49"/>
    </row>
    <row r="55" spans="1:20" s="51" customFormat="1" ht="27.75" customHeight="1">
      <c r="A55" s="75"/>
      <c r="B55" s="128"/>
      <c r="C55" s="131"/>
      <c r="D55" s="133"/>
      <c r="E55" s="72" t="s">
        <v>17</v>
      </c>
      <c r="F55" s="73">
        <v>186189.18</v>
      </c>
      <c r="G55" s="85" t="s">
        <v>37</v>
      </c>
      <c r="H55" s="85" t="s">
        <v>38</v>
      </c>
      <c r="I55" s="19">
        <v>1</v>
      </c>
      <c r="J55" s="30" t="s">
        <v>48</v>
      </c>
      <c r="K55" s="50"/>
      <c r="L55" s="48"/>
      <c r="M55" s="49"/>
      <c r="N55" s="50"/>
      <c r="O55" s="48"/>
      <c r="P55" s="48"/>
      <c r="Q55" s="50"/>
      <c r="R55" s="48"/>
      <c r="S55" s="48"/>
      <c r="T55" s="49"/>
    </row>
    <row r="56" spans="1:20" s="51" customFormat="1" ht="27.75" customHeight="1">
      <c r="A56" s="75"/>
      <c r="B56" s="128"/>
      <c r="C56" s="131"/>
      <c r="D56" s="133"/>
      <c r="E56" s="72" t="s">
        <v>25</v>
      </c>
      <c r="F56" s="73">
        <v>2586334.12</v>
      </c>
      <c r="G56" s="85" t="s">
        <v>37</v>
      </c>
      <c r="H56" s="85" t="s">
        <v>38</v>
      </c>
      <c r="I56" s="19">
        <v>1</v>
      </c>
      <c r="J56" s="30" t="s">
        <v>48</v>
      </c>
      <c r="K56" s="50"/>
      <c r="L56" s="48"/>
      <c r="M56" s="49"/>
      <c r="N56" s="50"/>
      <c r="O56" s="48"/>
      <c r="P56" s="48"/>
      <c r="Q56" s="50"/>
      <c r="R56" s="48"/>
      <c r="S56" s="48"/>
      <c r="T56" s="49"/>
    </row>
    <row r="57" spans="1:20" s="51" customFormat="1" ht="25.5" customHeight="1">
      <c r="A57" s="75"/>
      <c r="B57" s="128"/>
      <c r="C57" s="131"/>
      <c r="D57" s="133"/>
      <c r="E57" s="72" t="s">
        <v>18</v>
      </c>
      <c r="F57" s="73">
        <v>1016927.49</v>
      </c>
      <c r="G57" s="85" t="s">
        <v>37</v>
      </c>
      <c r="H57" s="85" t="s">
        <v>38</v>
      </c>
      <c r="I57" s="19">
        <v>1</v>
      </c>
      <c r="J57" s="30" t="s">
        <v>48</v>
      </c>
      <c r="K57" s="50"/>
      <c r="L57" s="48"/>
      <c r="M57" s="49"/>
      <c r="N57" s="50"/>
      <c r="O57" s="48"/>
      <c r="P57" s="48"/>
      <c r="Q57" s="50"/>
      <c r="R57" s="48"/>
      <c r="S57" s="48"/>
      <c r="T57" s="49"/>
    </row>
    <row r="58" spans="1:20" s="51" customFormat="1" ht="23.25">
      <c r="A58" s="75"/>
      <c r="B58" s="128"/>
      <c r="C58" s="131"/>
      <c r="D58" s="133"/>
      <c r="E58" s="72" t="s">
        <v>16</v>
      </c>
      <c r="F58" s="73">
        <v>132717.77</v>
      </c>
      <c r="G58" s="85" t="s">
        <v>37</v>
      </c>
      <c r="H58" s="85" t="s">
        <v>38</v>
      </c>
      <c r="I58" s="19">
        <v>1</v>
      </c>
      <c r="J58" s="30" t="s">
        <v>48</v>
      </c>
      <c r="K58" s="50"/>
      <c r="L58" s="48"/>
      <c r="M58" s="49"/>
      <c r="N58" s="50"/>
      <c r="O58" s="48"/>
      <c r="P58" s="48"/>
      <c r="Q58" s="50"/>
      <c r="R58" s="48"/>
      <c r="S58" s="48"/>
      <c r="T58" s="49"/>
    </row>
    <row r="59" spans="1:20" s="51" customFormat="1" ht="24" customHeight="1">
      <c r="A59" s="75"/>
      <c r="B59" s="128"/>
      <c r="C59" s="131"/>
      <c r="D59" s="133"/>
      <c r="E59" s="72" t="s">
        <v>19</v>
      </c>
      <c r="F59" s="73">
        <v>161494.3</v>
      </c>
      <c r="G59" s="85" t="s">
        <v>37</v>
      </c>
      <c r="H59" s="85" t="s">
        <v>38</v>
      </c>
      <c r="I59" s="19">
        <v>1</v>
      </c>
      <c r="J59" s="30" t="s">
        <v>48</v>
      </c>
      <c r="K59" s="50"/>
      <c r="L59" s="48"/>
      <c r="M59" s="49"/>
      <c r="N59" s="50"/>
      <c r="O59" s="48"/>
      <c r="P59" s="48"/>
      <c r="Q59" s="50"/>
      <c r="R59" s="48"/>
      <c r="S59" s="48"/>
      <c r="T59" s="49"/>
    </row>
    <row r="60" spans="1:20" s="51" customFormat="1" ht="27" customHeight="1">
      <c r="A60" s="75"/>
      <c r="B60" s="128"/>
      <c r="C60" s="131"/>
      <c r="D60" s="133"/>
      <c r="E60" s="11" t="s">
        <v>36</v>
      </c>
      <c r="F60" s="73">
        <v>5484.96</v>
      </c>
      <c r="G60" s="62">
        <v>42613</v>
      </c>
      <c r="H60" s="62">
        <v>42724</v>
      </c>
      <c r="I60" s="95"/>
      <c r="J60" s="84"/>
      <c r="K60" s="50"/>
      <c r="L60" s="48"/>
      <c r="M60" s="49"/>
      <c r="N60" s="50"/>
      <c r="O60" s="48"/>
      <c r="P60" s="48"/>
      <c r="Q60" s="50"/>
      <c r="R60" s="48"/>
      <c r="S60" s="48"/>
      <c r="T60" s="49"/>
    </row>
    <row r="61" spans="1:20" s="51" customFormat="1" ht="24.75" customHeight="1">
      <c r="A61" s="75"/>
      <c r="B61" s="128"/>
      <c r="C61" s="131"/>
      <c r="D61" s="134"/>
      <c r="E61" s="11" t="s">
        <v>27</v>
      </c>
      <c r="F61" s="73">
        <v>50301.83</v>
      </c>
      <c r="G61" s="85"/>
      <c r="H61" s="85"/>
      <c r="I61" s="74"/>
      <c r="J61" s="84"/>
      <c r="K61" s="50"/>
      <c r="L61" s="48"/>
      <c r="M61" s="49"/>
      <c r="N61" s="50"/>
      <c r="O61" s="48"/>
      <c r="P61" s="48"/>
      <c r="Q61" s="50"/>
      <c r="R61" s="48"/>
      <c r="S61" s="48"/>
      <c r="T61" s="49"/>
    </row>
    <row r="62" spans="1:20" s="51" customFormat="1" ht="22.5">
      <c r="A62" s="75"/>
      <c r="B62" s="128"/>
      <c r="C62" s="131"/>
      <c r="D62" s="86"/>
      <c r="E62" s="72" t="s">
        <v>22</v>
      </c>
      <c r="F62" s="73">
        <v>151811.85</v>
      </c>
      <c r="G62" s="85"/>
      <c r="H62" s="85"/>
      <c r="I62" s="74"/>
      <c r="J62" s="81"/>
      <c r="K62" s="50"/>
      <c r="L62" s="48"/>
      <c r="M62" s="49"/>
      <c r="N62" s="50"/>
      <c r="O62" s="48"/>
      <c r="P62" s="48"/>
      <c r="Q62" s="50"/>
      <c r="R62" s="48"/>
      <c r="S62" s="48"/>
      <c r="T62" s="49"/>
    </row>
    <row r="63" spans="1:20" s="51" customFormat="1" ht="23.25" thickBot="1">
      <c r="A63" s="75"/>
      <c r="B63" s="129"/>
      <c r="C63" s="132"/>
      <c r="D63" s="86"/>
      <c r="E63" s="102" t="s">
        <v>23</v>
      </c>
      <c r="F63" s="103">
        <v>10000</v>
      </c>
      <c r="G63" s="104"/>
      <c r="H63" s="104"/>
      <c r="I63" s="105"/>
      <c r="J63" s="106"/>
      <c r="K63" s="50"/>
      <c r="L63" s="48"/>
      <c r="M63" s="49"/>
      <c r="N63" s="50"/>
      <c r="O63" s="48"/>
      <c r="P63" s="48"/>
      <c r="Q63" s="50"/>
      <c r="R63" s="48"/>
      <c r="S63" s="48"/>
      <c r="T63" s="49"/>
    </row>
    <row r="64" spans="1:20" s="51" customFormat="1" ht="23.25" thickBot="1">
      <c r="A64" s="75"/>
      <c r="B64" s="108"/>
      <c r="C64" s="109" t="s">
        <v>3</v>
      </c>
      <c r="D64" s="110"/>
      <c r="E64" s="111"/>
      <c r="F64" s="112">
        <f>F53+F54+F55+F58+F59+F62+F63+F56+F57+F60+F61</f>
        <v>5247781.64</v>
      </c>
      <c r="G64" s="113"/>
      <c r="H64" s="113"/>
      <c r="I64" s="114">
        <f>(I53+I54+I55+I58+I59)/5</f>
        <v>1</v>
      </c>
      <c r="J64" s="115"/>
      <c r="K64" s="50"/>
      <c r="L64" s="48"/>
      <c r="M64" s="49"/>
      <c r="N64" s="50"/>
      <c r="O64" s="48"/>
      <c r="P64" s="48"/>
      <c r="Q64" s="50"/>
      <c r="R64" s="48"/>
      <c r="S64" s="48"/>
      <c r="T64" s="49"/>
    </row>
    <row r="65" spans="1:10" ht="23.25" customHeight="1">
      <c r="A65" s="80"/>
      <c r="B65" s="120">
        <v>6</v>
      </c>
      <c r="C65" s="121" t="s">
        <v>31</v>
      </c>
      <c r="D65" s="122" t="s">
        <v>46</v>
      </c>
      <c r="E65" s="92" t="s">
        <v>29</v>
      </c>
      <c r="F65" s="107">
        <v>3943288</v>
      </c>
      <c r="G65" s="94" t="s">
        <v>41</v>
      </c>
      <c r="H65" s="94" t="s">
        <v>42</v>
      </c>
      <c r="I65" s="95">
        <v>1</v>
      </c>
      <c r="J65" s="96" t="s">
        <v>50</v>
      </c>
    </row>
    <row r="66" spans="1:10" ht="23.25" customHeight="1">
      <c r="A66" s="80"/>
      <c r="B66" s="120"/>
      <c r="C66" s="121"/>
      <c r="D66" s="122"/>
      <c r="E66" s="72" t="s">
        <v>27</v>
      </c>
      <c r="F66" s="83">
        <v>39432.88</v>
      </c>
      <c r="G66" s="85"/>
      <c r="H66" s="85"/>
      <c r="I66" s="74"/>
      <c r="J66" s="84"/>
    </row>
    <row r="67" spans="1:10" ht="23.25">
      <c r="A67" s="80"/>
      <c r="B67" s="120"/>
      <c r="C67" s="121"/>
      <c r="D67" s="122"/>
      <c r="E67" s="72" t="s">
        <v>22</v>
      </c>
      <c r="F67" s="83">
        <v>118298.64</v>
      </c>
      <c r="G67" s="85" t="s">
        <v>39</v>
      </c>
      <c r="H67" s="85" t="s">
        <v>40</v>
      </c>
      <c r="I67" s="74"/>
      <c r="J67" s="82"/>
    </row>
    <row r="68" spans="1:10" ht="87" customHeight="1" thickBot="1">
      <c r="A68" s="80"/>
      <c r="B68" s="120"/>
      <c r="C68" s="121"/>
      <c r="D68" s="122"/>
      <c r="E68" s="102" t="s">
        <v>24</v>
      </c>
      <c r="F68" s="36">
        <v>1000</v>
      </c>
      <c r="G68" s="104"/>
      <c r="H68" s="104"/>
      <c r="I68" s="105"/>
      <c r="J68" s="116"/>
    </row>
    <row r="69" spans="1:20" s="51" customFormat="1" ht="23.25" thickBot="1">
      <c r="A69" s="75"/>
      <c r="B69" s="108"/>
      <c r="C69" s="109" t="s">
        <v>3</v>
      </c>
      <c r="D69" s="110"/>
      <c r="E69" s="111"/>
      <c r="F69" s="112">
        <f>F65+F67+F68+F66</f>
        <v>4102019.52</v>
      </c>
      <c r="G69" s="117"/>
      <c r="H69" s="117"/>
      <c r="I69" s="114">
        <f>I65</f>
        <v>1</v>
      </c>
      <c r="J69" s="115"/>
      <c r="K69" s="50"/>
      <c r="L69" s="48"/>
      <c r="M69" s="49"/>
      <c r="N69" s="50"/>
      <c r="O69" s="48"/>
      <c r="P69" s="48"/>
      <c r="Q69" s="50"/>
      <c r="R69" s="48"/>
      <c r="S69" s="48"/>
      <c r="T69" s="49"/>
    </row>
  </sheetData>
  <sheetProtection/>
  <mergeCells count="28">
    <mergeCell ref="D53:D61"/>
    <mergeCell ref="C41:C51"/>
    <mergeCell ref="B41:B51"/>
    <mergeCell ref="A41:A51"/>
    <mergeCell ref="A40:C40"/>
    <mergeCell ref="A1:J1"/>
    <mergeCell ref="A16:C16"/>
    <mergeCell ref="A4:J4"/>
    <mergeCell ref="D17:D27"/>
    <mergeCell ref="C17:C27"/>
    <mergeCell ref="A5:A10"/>
    <mergeCell ref="A17:A27"/>
    <mergeCell ref="B29:B39"/>
    <mergeCell ref="A29:A39"/>
    <mergeCell ref="A28:C28"/>
    <mergeCell ref="C29:C39"/>
    <mergeCell ref="B5:B15"/>
    <mergeCell ref="C5:C15"/>
    <mergeCell ref="B65:B68"/>
    <mergeCell ref="C65:C68"/>
    <mergeCell ref="D65:D68"/>
    <mergeCell ref="D5:D15"/>
    <mergeCell ref="B53:B63"/>
    <mergeCell ref="C53:C63"/>
    <mergeCell ref="D29:D39"/>
    <mergeCell ref="A52:C52"/>
    <mergeCell ref="D41:D51"/>
    <mergeCell ref="B17:B27"/>
  </mergeCells>
  <printOptions/>
  <pageMargins left="0.25" right="0.25" top="0.75" bottom="0.75" header="0.3" footer="0.3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НТЦ "Лайн"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</dc:creator>
  <cp:keywords/>
  <dc:description/>
  <cp:lastModifiedBy>pto</cp:lastModifiedBy>
  <cp:lastPrinted>2016-08-17T12:46:00Z</cp:lastPrinted>
  <dcterms:created xsi:type="dcterms:W3CDTF">2008-03-03T07:08:24Z</dcterms:created>
  <dcterms:modified xsi:type="dcterms:W3CDTF">2016-09-30T08:07:40Z</dcterms:modified>
  <cp:category/>
  <cp:version/>
  <cp:contentType/>
  <cp:contentStatus/>
</cp:coreProperties>
</file>